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ALE\2 TRIMESTRE\INFORMACIÓN PRESUPUESTARIA\ESTADO ANALÍTICO CLASIFICACIÓN POR OBJETO DEL GASTO\"/>
    </mc:Choice>
  </mc:AlternateContent>
  <xr:revisionPtr revIDLastSave="0" documentId="13_ncr:1_{51E6D244-3FDC-45F2-B7B0-366669D01428}" xr6:coauthVersionLast="47" xr6:coauthVersionMax="47" xr10:uidLastSave="{00000000-0000-0000-0000-000000000000}"/>
  <bookViews>
    <workbookView xWindow="-120" yWindow="-120" windowWidth="29040" windowHeight="15720" tabRatio="656" xr2:uid="{5E9BF81C-4F34-4840-BB85-746719F8EF1B}"/>
  </bookViews>
  <sheets>
    <sheet name="EAPEOG" sheetId="2" r:id="rId1"/>
  </sheets>
  <externalReferences>
    <externalReference r:id="rId2"/>
  </externalReferences>
  <definedNames>
    <definedName name="ADMINISTRATIVA">'[1]IC-7 EADP'!$A$4:$C$42</definedName>
    <definedName name="_xlnm.Print_Area" localSheetId="0">EAPEOG!$A$1:$J$95</definedName>
    <definedName name="FUNC">'[1]IC-7 EADP'!$D$48:$F$90</definedName>
    <definedName name="FUNCIONAL">'[1]IC-7 EADP'!$D$48:$F$90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H11" i="2"/>
  <c r="I12" i="2"/>
  <c r="I13" i="2"/>
  <c r="I14" i="2"/>
  <c r="I15" i="2"/>
  <c r="I16" i="2"/>
  <c r="I17" i="2"/>
  <c r="I18" i="2"/>
  <c r="D19" i="2"/>
  <c r="E19" i="2"/>
  <c r="F19" i="2"/>
  <c r="G19" i="2"/>
  <c r="H19" i="2"/>
  <c r="I20" i="2"/>
  <c r="I21" i="2"/>
  <c r="I22" i="2"/>
  <c r="I23" i="2"/>
  <c r="I24" i="2"/>
  <c r="I25" i="2"/>
  <c r="I26" i="2"/>
  <c r="I27" i="2"/>
  <c r="I28" i="2"/>
  <c r="D29" i="2"/>
  <c r="E29" i="2"/>
  <c r="F29" i="2"/>
  <c r="G29" i="2"/>
  <c r="H29" i="2"/>
  <c r="I30" i="2"/>
  <c r="I31" i="2"/>
  <c r="I32" i="2"/>
  <c r="I33" i="2"/>
  <c r="I34" i="2"/>
  <c r="I35" i="2"/>
  <c r="I36" i="2"/>
  <c r="I37" i="2"/>
  <c r="I38" i="2"/>
  <c r="D39" i="2"/>
  <c r="E39" i="2"/>
  <c r="F39" i="2"/>
  <c r="G39" i="2"/>
  <c r="H39" i="2"/>
  <c r="I40" i="2"/>
  <c r="I41" i="2"/>
  <c r="I42" i="2"/>
  <c r="I43" i="2"/>
  <c r="I44" i="2"/>
  <c r="I45" i="2"/>
  <c r="I46" i="2"/>
  <c r="I47" i="2"/>
  <c r="I48" i="2"/>
  <c r="D49" i="2"/>
  <c r="E49" i="2"/>
  <c r="F49" i="2"/>
  <c r="G49" i="2"/>
  <c r="H49" i="2"/>
  <c r="I50" i="2"/>
  <c r="I51" i="2"/>
  <c r="I52" i="2"/>
  <c r="I53" i="2"/>
  <c r="I54" i="2"/>
  <c r="I55" i="2"/>
  <c r="I56" i="2"/>
  <c r="I57" i="2"/>
  <c r="I58" i="2"/>
  <c r="D59" i="2"/>
  <c r="E59" i="2"/>
  <c r="F59" i="2"/>
  <c r="I59" i="2" s="1"/>
  <c r="G59" i="2"/>
  <c r="H59" i="2"/>
  <c r="I60" i="2"/>
  <c r="I61" i="2"/>
  <c r="I62" i="2"/>
  <c r="D63" i="2"/>
  <c r="E63" i="2"/>
  <c r="F63" i="2"/>
  <c r="G63" i="2"/>
  <c r="H63" i="2"/>
  <c r="I64" i="2"/>
  <c r="I65" i="2"/>
  <c r="I66" i="2"/>
  <c r="I67" i="2"/>
  <c r="I68" i="2"/>
  <c r="I69" i="2"/>
  <c r="I70" i="2"/>
  <c r="D71" i="2"/>
  <c r="E71" i="2"/>
  <c r="F71" i="2"/>
  <c r="G71" i="2"/>
  <c r="H71" i="2"/>
  <c r="I71" i="2"/>
  <c r="I72" i="2"/>
  <c r="I73" i="2"/>
  <c r="I74" i="2"/>
  <c r="D75" i="2"/>
  <c r="E75" i="2"/>
  <c r="F75" i="2"/>
  <c r="G75" i="2"/>
  <c r="H75" i="2"/>
  <c r="I76" i="2"/>
  <c r="I77" i="2"/>
  <c r="I78" i="2"/>
  <c r="I79" i="2"/>
  <c r="I80" i="2"/>
  <c r="I81" i="2"/>
  <c r="I82" i="2"/>
  <c r="G83" i="2" l="1"/>
  <c r="I11" i="2"/>
  <c r="I63" i="2"/>
  <c r="I39" i="2"/>
  <c r="I29" i="2"/>
  <c r="I19" i="2"/>
  <c r="D83" i="2"/>
  <c r="I49" i="2"/>
  <c r="E83" i="2"/>
  <c r="H83" i="2"/>
  <c r="I75" i="2"/>
  <c r="F83" i="2"/>
  <c r="I83" i="2" l="1"/>
</calcChain>
</file>

<file path=xl/sharedStrings.xml><?xml version="1.0" encoding="utf-8"?>
<sst xmlns="http://schemas.openxmlformats.org/spreadsheetml/2006/main" count="89" uniqueCount="89">
  <si>
    <t>Bajo protesta de decir verdad declaramos que los Estados Financieros y sus notas, son razonablemente correctos y son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</si>
  <si>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</si>
  <si>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</si>
  <si>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</si>
  <si>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</si>
  <si>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</si>
  <si>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</si>
  <si>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</si>
  <si>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</si>
  <si>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</si>
  <si>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</si>
  <si>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</si>
  <si>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</si>
  <si>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</si>
  <si>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</si>
  <si>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</si>
  <si>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</si>
  <si>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</si>
  <si>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</si>
  <si>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</si>
  <si>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</si>
  <si>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</si>
  <si>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</si>
  <si>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</si>
  <si>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</si>
  <si>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</si>
  <si>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</si>
  <si>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</si>
  <si>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</si>
  <si>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</si>
  <si>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</si>
  <si>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</si>
  <si>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</si>
  <si>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</si>
  <si>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</si>
  <si>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</si>
  <si>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</si>
  <si>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</si>
  <si>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</si>
  <si>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</si>
  <si>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</si>
  <si>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</si>
  <si>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</si>
  <si>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</si>
  <si>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</si>
  <si>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</si>
  <si>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</si>
  <si>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</si>
  <si>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</si>
  <si>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</si>
  <si>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</si>
  <si>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</si>
  <si>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</si>
  <si>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</si>
  <si>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</si>
  <si>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</si>
  <si>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</si>
  <si>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</si>
  <si>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</si>
  <si>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</si>
  <si>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</si>
  <si>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</si>
  <si>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</si>
  <si>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</si>
  <si>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</si>
  <si>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</si>
  <si>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</si>
  <si>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</si>
  <si>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</si>
  <si>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</si>
  <si>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</si>
  <si>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</si>
  <si>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</si>
  <si>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</si>
  <si>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</si>
  <si>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</si>
  <si>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</si>
  <si>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</si>
  <si>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</si>
  <si>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</si>
  <si>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</si>
  <si>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</si>
  <si>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</si>
  <si>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</si>
  <si>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</si>
  <si>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30 de Junio de 2023</t>
  </si>
  <si>
    <t>Clasificación por Objeto del Gasto (Capítulo y Concepto)</t>
  </si>
  <si>
    <t>Estado Analítico del Ejercicio del Presupuesto de Egresos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</si>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</sst>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0" fontId="2" fillId="0" borderId="1" xfId="1" applyFont="1" applyBorder="1"/>
    <xf numFmtId="4" fontId="4" fillId="0" borderId="0" xfId="1" applyNumberFormat="1" applyFont="1"/>
    <xf numFmtId="0" fontId="6" fillId="0" borderId="3" xfId="1" applyFont="1" applyBorder="1"/>
    <xf numFmtId="4" fontId="6" fillId="0" borderId="4" xfId="1" applyNumberFormat="1" applyFont="1" applyBorder="1" applyAlignment="1">
      <alignment horizontal="right" vertical="center" wrapText="1"/>
    </xf>
    <xf numFmtId="4" fontId="6" fillId="0" borderId="4" xfId="1" applyNumberFormat="1" applyFont="1" applyBorder="1" applyAlignment="1">
      <alignment vertical="center" wrapText="1"/>
    </xf>
    <xf numFmtId="0" fontId="6" fillId="0" borderId="5" xfId="1" applyFont="1" applyBorder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7" xfId="1" applyFont="1" applyBorder="1"/>
    <xf numFmtId="4" fontId="2" fillId="0" borderId="0" xfId="1" applyNumberFormat="1" applyFont="1"/>
    <xf numFmtId="0" fontId="2" fillId="0" borderId="3" xfId="1" applyFont="1" applyBorder="1"/>
    <xf numFmtId="4" fontId="6" fillId="0" borderId="8" xfId="1" applyNumberFormat="1" applyFont="1" applyBorder="1" applyAlignment="1">
      <alignment horizontal="right" vertical="center" wrapText="1"/>
    </xf>
    <xf numFmtId="4" fontId="3" fillId="0" borderId="8" xfId="1" applyNumberFormat="1" applyFont="1" applyBorder="1" applyAlignment="1">
      <alignment horizontal="right" vertical="center" wrapText="1"/>
    </xf>
    <xf numFmtId="0" fontId="3" fillId="0" borderId="9" xfId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7" xfId="1" applyFont="1" applyBorder="1"/>
    <xf numFmtId="4" fontId="6" fillId="0" borderId="11" xfId="1" applyNumberFormat="1" applyFont="1" applyBorder="1" applyAlignment="1">
      <alignment horizontal="right" vertical="center" wrapText="1"/>
    </xf>
    <xf numFmtId="4" fontId="3" fillId="0" borderId="11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1" fontId="2" fillId="0" borderId="0" xfId="1" applyNumberFormat="1" applyFont="1"/>
    <xf numFmtId="4" fontId="6" fillId="0" borderId="12" xfId="1" applyNumberFormat="1" applyFont="1" applyBorder="1" applyAlignment="1">
      <alignment horizontal="right" vertical="center" wrapText="1"/>
    </xf>
    <xf numFmtId="0" fontId="3" fillId="0" borderId="15" xfId="1" applyFont="1" applyBorder="1"/>
    <xf numFmtId="4" fontId="3" fillId="0" borderId="15" xfId="1" applyNumberFormat="1" applyFont="1" applyBorder="1"/>
    <xf numFmtId="0" fontId="9" fillId="0" borderId="0" xfId="1" applyFont="1"/>
    <xf numFmtId="43" fontId="9" fillId="0" borderId="0" xfId="1" applyNumberFormat="1" applyFont="1"/>
    <xf numFmtId="0" fontId="10" fillId="0" borderId="0" xfId="1" applyFont="1"/>
    <xf numFmtId="0" fontId="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/>
    </xf>
    <xf numFmtId="49" fontId="8" fillId="2" borderId="0" xfId="1" applyNumberFormat="1" applyFont="1" applyFill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  <xf numFmtId="49" fontId="7" fillId="2" borderId="0" xfId="1" applyNumberFormat="1" applyFont="1" applyFill="1" applyAlignment="1">
      <alignment horizontal="center"/>
    </xf>
    <xf numFmtId="49" fontId="7" fillId="2" borderId="7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14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49" fontId="8" fillId="2" borderId="14" xfId="1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49" fontId="8" fillId="2" borderId="13" xfId="1" applyNumberFormat="1" applyFont="1" applyFill="1" applyBorder="1" applyAlignment="1">
      <alignment horizontal="center"/>
    </xf>
    <xf numFmtId="49" fontId="7" fillId="2" borderId="10" xfId="1" applyNumberFormat="1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C9BF0B38-54B1-4FF1-9CD3-F99EAD4D71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1247774</xdr:colOff>
      <xdr:row>87</xdr:row>
      <xdr:rowOff>109803</xdr:rowOff>
    </xdr:from>
    <xdr:to>
      <xdr:col>7</xdr:col>
      <xdr:colOff>95249</xdr:colOff>
      <xdr:row>95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86C2E64-C644-458D-807D-56310C11E9F6}"/>
            </a:ext>
          </a:extLst>
        </xdr:cNvPr>
        <xdr:cNvSpPr txBox="1"/>
      </xdr:nvSpPr>
      <xdr:spPr>
        <a:xfrm>
          <a:off x="6753224" y="17035728"/>
          <a:ext cx="2581275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 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050" b="1"/>
            <a:t>ÁREA DE PRESUPUESTO Y CUENTA PÚBLICA</a:t>
          </a:r>
        </a:p>
      </xdr:txBody>
    </xdr:sp>
    <xdr:clientData/>
  </xdr:twoCellAnchor>
  <xdr:twoCellAnchor>
    <xdr:from>
      <xdr:col>2</xdr:col>
      <xdr:colOff>1343025</xdr:colOff>
      <xdr:row>87</xdr:row>
      <xdr:rowOff>102392</xdr:rowOff>
    </xdr:from>
    <xdr:to>
      <xdr:col>3</xdr:col>
      <xdr:colOff>323850</xdr:colOff>
      <xdr:row>97</xdr:row>
      <xdr:rowOff>76200</xdr:rowOff>
    </xdr:to>
    <xdr:sp macro="" textlink="">
      <xdr:nvSpPr>
        <xdr:cNvPr id="3" name="CuadroTexto 9">
          <a:extLst>
            <a:ext uri="{FF2B5EF4-FFF2-40B4-BE49-F238E27FC236}">
              <a16:creationId xmlns:a16="http://schemas.microsoft.com/office/drawing/2014/main" id="{BF82F81F-5687-4447-B9E3-5D0BD30CF0F4}"/>
            </a:ext>
          </a:extLst>
        </xdr:cNvPr>
        <xdr:cNvSpPr txBox="1"/>
      </xdr:nvSpPr>
      <xdr:spPr>
        <a:xfrm>
          <a:off x="1762125" y="17028317"/>
          <a:ext cx="2800350" cy="1878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28575</xdr:rowOff>
    </xdr:from>
    <xdr:to>
      <xdr:col>2</xdr:col>
      <xdr:colOff>895350</xdr:colOff>
      <xdr:row>5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5704149-7C83-40DE-A6C7-59AC77E63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9075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8</xdr:col>
      <xdr:colOff>225425</xdr:colOff>
      <xdr:row>0</xdr:row>
      <xdr:rowOff>123825</xdr:rowOff>
    </xdr:from>
    <xdr:to>
      <xdr:col>8</xdr:col>
      <xdr:colOff>1035050</xdr:colOff>
      <xdr:row>5</xdr:row>
      <xdr:rowOff>6985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1A93AED-5FFA-4966-AC64-E4012684D8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0655300" y="31432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ms\Desktop\INFORMACI&#211;N%20FINANCIERA%20SEMESTRAL%202023\4.2.7.%20IC.xlsx" TargetMode="External"/><Relationship Id="rId1" Type="http://schemas.openxmlformats.org/officeDocument/2006/relationships/externalLinkPath" Target="/Users/bms/Desktop/INFORMACI&#211;N%20FINANCIERA%20SEMESTRAL%202023/4.2.7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C-7 EADP"/>
    </sheetNames>
    <sheetDataSet>
      <sheetData sheetId="0">
        <row r="9">
          <cell r="C9" t="str">
            <v>Denominación de las Deudas</v>
          </cell>
        </row>
        <row r="12">
          <cell r="C12" t="str">
            <v>DEUDA PÚBLICA</v>
          </cell>
        </row>
        <row r="13">
          <cell r="C13" t="str">
            <v xml:space="preserve">Corto Plazo               </v>
          </cell>
        </row>
        <row r="14">
          <cell r="C14" t="str">
            <v>Deuda Interna</v>
          </cell>
        </row>
        <row r="19">
          <cell r="C19" t="str">
            <v>Deuda Externa</v>
          </cell>
        </row>
        <row r="25">
          <cell r="C25" t="str">
            <v xml:space="preserve">              Subtotal a Corto Plazo</v>
          </cell>
        </row>
        <row r="27">
          <cell r="C27" t="str">
            <v xml:space="preserve">Largo Plazo           </v>
          </cell>
        </row>
        <row r="28">
          <cell r="C28" t="str">
            <v>Deuda Interna</v>
          </cell>
        </row>
        <row r="33">
          <cell r="C33" t="str">
            <v>Deuda Externa</v>
          </cell>
        </row>
        <row r="39">
          <cell r="C39" t="str">
            <v xml:space="preserve">                Subtotal a Largo Plazo</v>
          </cell>
        </row>
        <row r="41">
          <cell r="C41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F17C7-3496-4F01-B645-681D89A299CC}">
  <dimension ref="A1:L97"/>
  <sheetViews>
    <sheetView tabSelected="1" zoomScaleNormal="100" workbookViewId="0">
      <selection activeCell="M16" sqref="M16"/>
    </sheetView>
  </sheetViews>
  <sheetFormatPr baseColWidth="10" defaultRowHeight="15" x14ac:dyDescent="0.25"/>
  <cols>
    <col min="1" max="1" width="2.42578125" style="1" customWidth="1"/>
    <col min="2" max="2" width="3.85546875" style="1" customWidth="1"/>
    <col min="3" max="3" width="57.28515625" style="1" customWidth="1"/>
    <col min="4" max="4" width="19" style="1" bestFit="1" customWidth="1"/>
    <col min="5" max="5" width="20" style="1" customWidth="1"/>
    <col min="6" max="6" width="18.7109375" style="1" bestFit="1" customWidth="1"/>
    <col min="7" max="7" width="17.28515625" style="1" bestFit="1" customWidth="1"/>
    <col min="8" max="8" width="17.7109375" style="1" customWidth="1"/>
    <col min="9" max="9" width="18" style="1" customWidth="1"/>
    <col min="10" max="10" width="3.7109375" style="1" customWidth="1"/>
    <col min="11" max="11" width="12.7109375" style="1" customWidth="1"/>
    <col min="12" max="16384" width="11.42578125" style="1"/>
  </cols>
  <sheetData>
    <row r="1" spans="1:12" ht="15.2" customHeight="1" x14ac:dyDescent="0.25">
      <c r="A1" s="16"/>
      <c r="B1" s="46" t="s">
        <v>88</v>
      </c>
      <c r="C1" s="47"/>
      <c r="D1" s="47"/>
      <c r="E1" s="47"/>
      <c r="F1" s="47"/>
      <c r="G1" s="47"/>
      <c r="H1" s="47"/>
      <c r="I1" s="48"/>
      <c r="J1" s="11"/>
    </row>
    <row r="2" spans="1:12" ht="15.2" customHeight="1" x14ac:dyDescent="0.25">
      <c r="A2" s="16"/>
      <c r="B2" s="36"/>
      <c r="C2" s="37"/>
      <c r="D2" s="37"/>
      <c r="E2" s="37"/>
      <c r="F2" s="37"/>
      <c r="G2" s="37"/>
      <c r="H2" s="37"/>
      <c r="I2" s="38"/>
      <c r="J2" s="11"/>
    </row>
    <row r="3" spans="1:12" ht="15.2" customHeight="1" x14ac:dyDescent="0.25">
      <c r="A3" s="16"/>
      <c r="B3" s="39" t="s">
        <v>87</v>
      </c>
      <c r="C3" s="40"/>
      <c r="D3" s="40"/>
      <c r="E3" s="40"/>
      <c r="F3" s="40"/>
      <c r="G3" s="40"/>
      <c r="H3" s="40"/>
      <c r="I3" s="41"/>
      <c r="J3" s="11"/>
    </row>
    <row r="4" spans="1:12" ht="15.2" customHeight="1" x14ac:dyDescent="0.25">
      <c r="A4" s="16"/>
      <c r="B4" s="39" t="s">
        <v>86</v>
      </c>
      <c r="C4" s="40"/>
      <c r="D4" s="40"/>
      <c r="E4" s="40"/>
      <c r="F4" s="40"/>
      <c r="G4" s="40"/>
      <c r="H4" s="40"/>
      <c r="I4" s="41"/>
      <c r="J4" s="11"/>
    </row>
    <row r="5" spans="1:12" ht="15.2" customHeight="1" x14ac:dyDescent="0.25">
      <c r="A5" s="16"/>
      <c r="B5" s="39" t="s">
        <v>85</v>
      </c>
      <c r="C5" s="40"/>
      <c r="D5" s="40"/>
      <c r="E5" s="40"/>
      <c r="F5" s="40"/>
      <c r="G5" s="40"/>
      <c r="H5" s="40"/>
      <c r="I5" s="41"/>
      <c r="J5" s="11"/>
    </row>
    <row r="6" spans="1:12" ht="15.2" customHeight="1" x14ac:dyDescent="0.25">
      <c r="A6" s="16"/>
      <c r="B6" s="49" t="s">
        <v>84</v>
      </c>
      <c r="C6" s="50"/>
      <c r="D6" s="50"/>
      <c r="E6" s="50"/>
      <c r="F6" s="50"/>
      <c r="G6" s="50"/>
      <c r="H6" s="50"/>
      <c r="I6" s="51"/>
      <c r="J6" s="11"/>
    </row>
    <row r="7" spans="1:12" ht="8.25" customHeight="1" x14ac:dyDescent="0.25">
      <c r="B7" s="23"/>
      <c r="C7" s="23"/>
      <c r="D7" s="23"/>
      <c r="E7" s="23"/>
      <c r="F7" s="23"/>
      <c r="G7" s="24"/>
      <c r="H7" s="24"/>
      <c r="I7" s="23"/>
    </row>
    <row r="8" spans="1:12" ht="15.2" customHeight="1" x14ac:dyDescent="0.25">
      <c r="A8" s="16"/>
      <c r="B8" s="45" t="s">
        <v>83</v>
      </c>
      <c r="C8" s="45"/>
      <c r="D8" s="35" t="s">
        <v>82</v>
      </c>
      <c r="E8" s="35"/>
      <c r="F8" s="35"/>
      <c r="G8" s="35"/>
      <c r="H8" s="35"/>
      <c r="I8" s="35" t="s">
        <v>81</v>
      </c>
      <c r="J8" s="11"/>
    </row>
    <row r="9" spans="1:12" ht="31.5" customHeight="1" x14ac:dyDescent="0.25">
      <c r="A9" s="16"/>
      <c r="B9" s="45"/>
      <c r="C9" s="45"/>
      <c r="D9" s="31" t="s">
        <v>80</v>
      </c>
      <c r="E9" s="31" t="s">
        <v>79</v>
      </c>
      <c r="F9" s="31" t="s">
        <v>78</v>
      </c>
      <c r="G9" s="32" t="s">
        <v>77</v>
      </c>
      <c r="H9" s="32" t="s">
        <v>76</v>
      </c>
      <c r="I9" s="35"/>
      <c r="J9" s="11"/>
    </row>
    <row r="10" spans="1:12" ht="18.2" customHeight="1" x14ac:dyDescent="0.25">
      <c r="A10" s="16"/>
      <c r="B10" s="45"/>
      <c r="C10" s="45"/>
      <c r="D10" s="31">
        <v>1</v>
      </c>
      <c r="E10" s="31">
        <v>2</v>
      </c>
      <c r="F10" s="31" t="s">
        <v>75</v>
      </c>
      <c r="G10" s="31">
        <v>4</v>
      </c>
      <c r="H10" s="31">
        <v>5</v>
      </c>
      <c r="I10" s="31" t="s">
        <v>74</v>
      </c>
      <c r="J10" s="11"/>
    </row>
    <row r="11" spans="1:12" ht="15.2" customHeight="1" x14ac:dyDescent="0.25">
      <c r="A11" s="16"/>
      <c r="B11" s="43" t="s">
        <v>73</v>
      </c>
      <c r="C11" s="44"/>
      <c r="D11" s="22">
        <f>SUM(D12:D18)</f>
        <v>1184545445.6900001</v>
      </c>
      <c r="E11" s="22">
        <f>SUM(E12:E18)</f>
        <v>-3.7252902984619141E-9</v>
      </c>
      <c r="F11" s="22">
        <f>SUM(F12:F18)</f>
        <v>1184545445.6900001</v>
      </c>
      <c r="G11" s="22">
        <f>SUM(G12:G18)</f>
        <v>543646959.47000003</v>
      </c>
      <c r="H11" s="22">
        <f>SUM(H12:H18)</f>
        <v>525879357.11000001</v>
      </c>
      <c r="I11" s="22">
        <f t="shared" ref="I11:I42" si="0">F11-G11</f>
        <v>640898486.22000003</v>
      </c>
      <c r="J11" s="11"/>
      <c r="K11" s="10"/>
    </row>
    <row r="12" spans="1:12" x14ac:dyDescent="0.25">
      <c r="A12" s="16"/>
      <c r="B12" s="20"/>
      <c r="C12" s="19" t="s">
        <v>72</v>
      </c>
      <c r="D12" s="18">
        <v>395273356.62</v>
      </c>
      <c r="E12" s="18">
        <v>-64897129.079999998</v>
      </c>
      <c r="F12" s="18">
        <v>330376227.54000002</v>
      </c>
      <c r="G12" s="18">
        <v>223118832.41999999</v>
      </c>
      <c r="H12" s="18">
        <v>223118832.41999999</v>
      </c>
      <c r="I12" s="17">
        <f t="shared" si="0"/>
        <v>107257395.12000003</v>
      </c>
      <c r="J12" s="11"/>
      <c r="K12" s="10"/>
      <c r="L12" s="21"/>
    </row>
    <row r="13" spans="1:12" x14ac:dyDescent="0.25">
      <c r="A13" s="16"/>
      <c r="B13" s="20"/>
      <c r="C13" s="19" t="s">
        <v>71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7">
        <f t="shared" si="0"/>
        <v>0</v>
      </c>
      <c r="J13" s="11"/>
      <c r="K13" s="10"/>
    </row>
    <row r="14" spans="1:12" x14ac:dyDescent="0.25">
      <c r="A14" s="16"/>
      <c r="B14" s="20"/>
      <c r="C14" s="19" t="s">
        <v>70</v>
      </c>
      <c r="D14" s="18">
        <v>564925438.95000005</v>
      </c>
      <c r="E14" s="18">
        <v>12161826.16</v>
      </c>
      <c r="F14" s="18">
        <v>577087265.11000001</v>
      </c>
      <c r="G14" s="18">
        <v>229452879.44999999</v>
      </c>
      <c r="H14" s="18">
        <v>227352879.44999999</v>
      </c>
      <c r="I14" s="17">
        <f t="shared" si="0"/>
        <v>347634385.66000003</v>
      </c>
      <c r="J14" s="11"/>
      <c r="K14" s="10"/>
      <c r="L14" s="21"/>
    </row>
    <row r="15" spans="1:12" x14ac:dyDescent="0.25">
      <c r="A15" s="16"/>
      <c r="B15" s="20"/>
      <c r="C15" s="19" t="s">
        <v>69</v>
      </c>
      <c r="D15" s="18">
        <v>89295068.359999999</v>
      </c>
      <c r="E15" s="18">
        <v>37272191.119999997</v>
      </c>
      <c r="F15" s="18">
        <v>126567259.48</v>
      </c>
      <c r="G15" s="18">
        <v>38181397.289999999</v>
      </c>
      <c r="H15" s="18">
        <v>33524985.829999998</v>
      </c>
      <c r="I15" s="17">
        <f t="shared" si="0"/>
        <v>88385862.189999998</v>
      </c>
      <c r="J15" s="11"/>
      <c r="K15" s="10"/>
      <c r="L15" s="21"/>
    </row>
    <row r="16" spans="1:12" x14ac:dyDescent="0.25">
      <c r="A16" s="16"/>
      <c r="B16" s="20"/>
      <c r="C16" s="19" t="s">
        <v>68</v>
      </c>
      <c r="D16" s="18">
        <v>98979581.760000005</v>
      </c>
      <c r="E16" s="18">
        <v>15463111.800000001</v>
      </c>
      <c r="F16" s="18">
        <v>114442693.56</v>
      </c>
      <c r="G16" s="18">
        <v>52893850.310000002</v>
      </c>
      <c r="H16" s="18">
        <v>41882659.409999996</v>
      </c>
      <c r="I16" s="17">
        <f t="shared" si="0"/>
        <v>61548843.25</v>
      </c>
      <c r="J16" s="11"/>
      <c r="K16" s="10"/>
      <c r="L16" s="21"/>
    </row>
    <row r="17" spans="1:12" x14ac:dyDescent="0.25">
      <c r="A17" s="16"/>
      <c r="B17" s="20"/>
      <c r="C17" s="19" t="s">
        <v>67</v>
      </c>
      <c r="D17" s="18">
        <v>10000000</v>
      </c>
      <c r="E17" s="18">
        <v>0</v>
      </c>
      <c r="F17" s="18">
        <v>10000000</v>
      </c>
      <c r="G17" s="18">
        <v>0</v>
      </c>
      <c r="H17" s="18">
        <v>0</v>
      </c>
      <c r="I17" s="17">
        <f t="shared" si="0"/>
        <v>10000000</v>
      </c>
      <c r="J17" s="11"/>
      <c r="K17" s="10"/>
      <c r="L17" s="21"/>
    </row>
    <row r="18" spans="1:12" x14ac:dyDescent="0.25">
      <c r="A18" s="16"/>
      <c r="B18" s="20"/>
      <c r="C18" s="19" t="s">
        <v>66</v>
      </c>
      <c r="D18" s="18">
        <v>26072000</v>
      </c>
      <c r="E18" s="18">
        <v>0</v>
      </c>
      <c r="F18" s="18">
        <v>26072000</v>
      </c>
      <c r="G18" s="18">
        <v>0</v>
      </c>
      <c r="H18" s="18">
        <v>0</v>
      </c>
      <c r="I18" s="17">
        <f t="shared" si="0"/>
        <v>26072000</v>
      </c>
      <c r="J18" s="11"/>
      <c r="K18" s="10"/>
      <c r="L18" s="21"/>
    </row>
    <row r="19" spans="1:12" ht="15.2" customHeight="1" x14ac:dyDescent="0.25">
      <c r="A19" s="16"/>
      <c r="B19" s="33" t="s">
        <v>65</v>
      </c>
      <c r="C19" s="34"/>
      <c r="D19" s="17">
        <f>SUM(D20:D28)</f>
        <v>28419999.920000002</v>
      </c>
      <c r="E19" s="17">
        <f>SUM(E20:E28)</f>
        <v>13619467.430000002</v>
      </c>
      <c r="F19" s="17">
        <f>SUM(F20:F28)</f>
        <v>42039467.350000001</v>
      </c>
      <c r="G19" s="17">
        <f>SUM(G20:G28)</f>
        <v>26205536.220000003</v>
      </c>
      <c r="H19" s="17">
        <f>SUM(H20:H28)</f>
        <v>26205536.220000003</v>
      </c>
      <c r="I19" s="17">
        <f t="shared" si="0"/>
        <v>15833931.129999999</v>
      </c>
      <c r="J19" s="11"/>
      <c r="K19" s="10"/>
    </row>
    <row r="20" spans="1:12" x14ac:dyDescent="0.25">
      <c r="A20" s="16"/>
      <c r="B20" s="20"/>
      <c r="C20" s="19" t="s">
        <v>64</v>
      </c>
      <c r="D20" s="18">
        <v>9139999.9199999999</v>
      </c>
      <c r="E20" s="18">
        <v>1684256.7</v>
      </c>
      <c r="F20" s="18">
        <v>10824256.619999999</v>
      </c>
      <c r="G20" s="18">
        <v>3976986.97</v>
      </c>
      <c r="H20" s="18">
        <v>3976986.97</v>
      </c>
      <c r="I20" s="17">
        <f t="shared" si="0"/>
        <v>6847269.6499999985</v>
      </c>
      <c r="J20" s="11"/>
      <c r="K20" s="10"/>
      <c r="L20" s="21"/>
    </row>
    <row r="21" spans="1:12" x14ac:dyDescent="0.25">
      <c r="A21" s="16"/>
      <c r="B21" s="20"/>
      <c r="C21" s="19" t="s">
        <v>63</v>
      </c>
      <c r="D21" s="18">
        <v>980000</v>
      </c>
      <c r="E21" s="18">
        <v>240510.48</v>
      </c>
      <c r="F21" s="18">
        <v>1220510.48</v>
      </c>
      <c r="G21" s="18">
        <v>937471.25</v>
      </c>
      <c r="H21" s="18">
        <v>937471.25</v>
      </c>
      <c r="I21" s="17">
        <f t="shared" si="0"/>
        <v>283039.23</v>
      </c>
      <c r="J21" s="11"/>
      <c r="K21" s="10"/>
      <c r="L21" s="21"/>
    </row>
    <row r="22" spans="1:12" x14ac:dyDescent="0.25">
      <c r="A22" s="16"/>
      <c r="B22" s="20"/>
      <c r="C22" s="19" t="s">
        <v>62</v>
      </c>
      <c r="D22" s="18">
        <v>0</v>
      </c>
      <c r="E22" s="18">
        <v>32348.83</v>
      </c>
      <c r="F22" s="18">
        <v>32348.83</v>
      </c>
      <c r="G22" s="18">
        <v>32348.83</v>
      </c>
      <c r="H22" s="18">
        <v>32348.83</v>
      </c>
      <c r="I22" s="17">
        <f t="shared" si="0"/>
        <v>0</v>
      </c>
      <c r="J22" s="11"/>
      <c r="K22" s="10"/>
      <c r="L22" s="21"/>
    </row>
    <row r="23" spans="1:12" x14ac:dyDescent="0.25">
      <c r="A23" s="16"/>
      <c r="B23" s="20"/>
      <c r="C23" s="19" t="s">
        <v>61</v>
      </c>
      <c r="D23" s="18">
        <v>480000</v>
      </c>
      <c r="E23" s="18">
        <v>1326158.04</v>
      </c>
      <c r="F23" s="18">
        <v>1806158.04</v>
      </c>
      <c r="G23" s="18">
        <v>1708096.31</v>
      </c>
      <c r="H23" s="18">
        <v>1708096.31</v>
      </c>
      <c r="I23" s="17">
        <f t="shared" si="0"/>
        <v>98061.729999999981</v>
      </c>
      <c r="J23" s="11"/>
      <c r="K23" s="10"/>
      <c r="L23" s="21"/>
    </row>
    <row r="24" spans="1:12" x14ac:dyDescent="0.25">
      <c r="A24" s="16"/>
      <c r="B24" s="20"/>
      <c r="C24" s="19" t="s">
        <v>60</v>
      </c>
      <c r="D24" s="18">
        <v>180000</v>
      </c>
      <c r="E24" s="18">
        <v>7977382.8399999999</v>
      </c>
      <c r="F24" s="18">
        <v>8157382.8399999999</v>
      </c>
      <c r="G24" s="18">
        <v>2357382.84</v>
      </c>
      <c r="H24" s="18">
        <v>2357382.84</v>
      </c>
      <c r="I24" s="17">
        <f t="shared" si="0"/>
        <v>5800000</v>
      </c>
      <c r="J24" s="11"/>
      <c r="K24" s="10"/>
      <c r="L24" s="21"/>
    </row>
    <row r="25" spans="1:12" x14ac:dyDescent="0.25">
      <c r="A25" s="16"/>
      <c r="B25" s="20"/>
      <c r="C25" s="19" t="s">
        <v>59</v>
      </c>
      <c r="D25" s="18">
        <v>15000000</v>
      </c>
      <c r="E25" s="18">
        <v>511240.64</v>
      </c>
      <c r="F25" s="18">
        <v>15511240.640000001</v>
      </c>
      <c r="G25" s="18">
        <v>13471240.640000001</v>
      </c>
      <c r="H25" s="18">
        <v>13471240.640000001</v>
      </c>
      <c r="I25" s="17">
        <f t="shared" si="0"/>
        <v>2040000</v>
      </c>
      <c r="J25" s="11"/>
      <c r="K25" s="10"/>
      <c r="L25" s="21"/>
    </row>
    <row r="26" spans="1:12" x14ac:dyDescent="0.25">
      <c r="A26" s="16"/>
      <c r="B26" s="20"/>
      <c r="C26" s="19" t="s">
        <v>58</v>
      </c>
      <c r="D26" s="18">
        <v>600000</v>
      </c>
      <c r="E26" s="18">
        <v>308362.83</v>
      </c>
      <c r="F26" s="18">
        <v>908362.83</v>
      </c>
      <c r="G26" s="18">
        <v>697502.47</v>
      </c>
      <c r="H26" s="18">
        <v>697502.47</v>
      </c>
      <c r="I26" s="17">
        <f t="shared" si="0"/>
        <v>210860.36</v>
      </c>
      <c r="J26" s="11"/>
      <c r="K26" s="10"/>
      <c r="L26" s="21"/>
    </row>
    <row r="27" spans="1:12" x14ac:dyDescent="0.25">
      <c r="A27" s="16"/>
      <c r="B27" s="20"/>
      <c r="C27" s="19" t="s">
        <v>57</v>
      </c>
      <c r="D27" s="18">
        <v>0</v>
      </c>
      <c r="E27" s="18">
        <v>949297</v>
      </c>
      <c r="F27" s="18">
        <v>949297</v>
      </c>
      <c r="G27" s="18">
        <v>716486.45</v>
      </c>
      <c r="H27" s="18">
        <v>716486.45</v>
      </c>
      <c r="I27" s="17">
        <f t="shared" si="0"/>
        <v>232810.55000000005</v>
      </c>
      <c r="J27" s="11"/>
      <c r="K27" s="10"/>
      <c r="L27" s="21"/>
    </row>
    <row r="28" spans="1:12" x14ac:dyDescent="0.25">
      <c r="A28" s="16"/>
      <c r="B28" s="20"/>
      <c r="C28" s="19" t="s">
        <v>56</v>
      </c>
      <c r="D28" s="18">
        <v>2040000</v>
      </c>
      <c r="E28" s="18">
        <v>589910.06999999995</v>
      </c>
      <c r="F28" s="18">
        <v>2629910.0699999998</v>
      </c>
      <c r="G28" s="18">
        <v>2308020.46</v>
      </c>
      <c r="H28" s="18">
        <v>2308020.46</v>
      </c>
      <c r="I28" s="17">
        <f t="shared" si="0"/>
        <v>321889.60999999987</v>
      </c>
      <c r="J28" s="11"/>
      <c r="K28" s="10"/>
      <c r="L28" s="21"/>
    </row>
    <row r="29" spans="1:12" ht="15.2" customHeight="1" x14ac:dyDescent="0.25">
      <c r="A29" s="16"/>
      <c r="B29" s="33" t="s">
        <v>55</v>
      </c>
      <c r="C29" s="34"/>
      <c r="D29" s="17">
        <f>SUM(D30:D38)</f>
        <v>187343121.67000002</v>
      </c>
      <c r="E29" s="17">
        <f>SUM(E30:E38)</f>
        <v>9958459.5199999996</v>
      </c>
      <c r="F29" s="17">
        <f>SUM(F30:F38)</f>
        <v>197301581.19</v>
      </c>
      <c r="G29" s="17">
        <f>SUM(G30:G38)</f>
        <v>68869009.939999998</v>
      </c>
      <c r="H29" s="17">
        <f>SUM(H30:H38)</f>
        <v>68869009.939999998</v>
      </c>
      <c r="I29" s="17">
        <f t="shared" si="0"/>
        <v>128432571.25</v>
      </c>
      <c r="J29" s="11"/>
      <c r="K29" s="10"/>
    </row>
    <row r="30" spans="1:12" x14ac:dyDescent="0.25">
      <c r="A30" s="16"/>
      <c r="B30" s="20"/>
      <c r="C30" s="19" t="s">
        <v>54</v>
      </c>
      <c r="D30" s="18">
        <v>10916000</v>
      </c>
      <c r="E30" s="18">
        <v>9451261.6600000001</v>
      </c>
      <c r="F30" s="18">
        <v>20367261.66</v>
      </c>
      <c r="G30" s="18">
        <v>13743963.33</v>
      </c>
      <c r="H30" s="18">
        <v>13743963.33</v>
      </c>
      <c r="I30" s="17">
        <f t="shared" si="0"/>
        <v>6623298.3300000001</v>
      </c>
      <c r="J30" s="11"/>
      <c r="K30" s="10"/>
      <c r="L30" s="21"/>
    </row>
    <row r="31" spans="1:12" x14ac:dyDescent="0.25">
      <c r="A31" s="16"/>
      <c r="B31" s="20"/>
      <c r="C31" s="19" t="s">
        <v>53</v>
      </c>
      <c r="D31" s="18">
        <v>10800000</v>
      </c>
      <c r="E31" s="18">
        <v>6001427.8799999999</v>
      </c>
      <c r="F31" s="18">
        <v>16801427.879999999</v>
      </c>
      <c r="G31" s="18">
        <v>13323183.310000001</v>
      </c>
      <c r="H31" s="18">
        <v>13323183.310000001</v>
      </c>
      <c r="I31" s="17">
        <f t="shared" si="0"/>
        <v>3478244.5699999984</v>
      </c>
      <c r="J31" s="11"/>
      <c r="K31" s="10"/>
      <c r="L31" s="21"/>
    </row>
    <row r="32" spans="1:12" x14ac:dyDescent="0.25">
      <c r="A32" s="16"/>
      <c r="B32" s="20"/>
      <c r="C32" s="19" t="s">
        <v>52</v>
      </c>
      <c r="D32" s="18">
        <v>0</v>
      </c>
      <c r="E32" s="18">
        <v>13980720.84</v>
      </c>
      <c r="F32" s="18">
        <v>13980720.84</v>
      </c>
      <c r="G32" s="18">
        <v>374820.84</v>
      </c>
      <c r="H32" s="18">
        <v>374820.84</v>
      </c>
      <c r="I32" s="17">
        <f t="shared" si="0"/>
        <v>13605900</v>
      </c>
      <c r="J32" s="11"/>
      <c r="K32" s="10"/>
      <c r="L32" s="21"/>
    </row>
    <row r="33" spans="1:12" x14ac:dyDescent="0.25">
      <c r="A33" s="16"/>
      <c r="B33" s="20"/>
      <c r="C33" s="19" t="s">
        <v>51</v>
      </c>
      <c r="D33" s="18">
        <v>1980000</v>
      </c>
      <c r="E33" s="18">
        <v>145502.29999999999</v>
      </c>
      <c r="F33" s="18">
        <v>2125502.2999999998</v>
      </c>
      <c r="G33" s="18">
        <v>181415.9</v>
      </c>
      <c r="H33" s="18">
        <v>181415.9</v>
      </c>
      <c r="I33" s="17">
        <f t="shared" si="0"/>
        <v>1944086.4</v>
      </c>
      <c r="J33" s="11"/>
      <c r="K33" s="10"/>
      <c r="L33" s="21"/>
    </row>
    <row r="34" spans="1:12" x14ac:dyDescent="0.25">
      <c r="A34" s="16"/>
      <c r="B34" s="20"/>
      <c r="C34" s="19" t="s">
        <v>50</v>
      </c>
      <c r="D34" s="18">
        <v>2400000</v>
      </c>
      <c r="E34" s="18">
        <v>4542259.25</v>
      </c>
      <c r="F34" s="18">
        <v>6942259.25</v>
      </c>
      <c r="G34" s="18">
        <v>1799800.89</v>
      </c>
      <c r="H34" s="18">
        <v>1799800.89</v>
      </c>
      <c r="I34" s="17">
        <f t="shared" si="0"/>
        <v>5142458.3600000003</v>
      </c>
      <c r="J34" s="11"/>
      <c r="K34" s="10"/>
      <c r="L34" s="21"/>
    </row>
    <row r="35" spans="1:12" x14ac:dyDescent="0.25">
      <c r="A35" s="16"/>
      <c r="B35" s="20"/>
      <c r="C35" s="19" t="s">
        <v>49</v>
      </c>
      <c r="D35" s="18">
        <v>0</v>
      </c>
      <c r="E35" s="18">
        <v>16346.5</v>
      </c>
      <c r="F35" s="18">
        <v>16346.5</v>
      </c>
      <c r="G35" s="18">
        <v>16346.5</v>
      </c>
      <c r="H35" s="18">
        <v>16346.5</v>
      </c>
      <c r="I35" s="17">
        <f t="shared" si="0"/>
        <v>0</v>
      </c>
      <c r="J35" s="11"/>
      <c r="K35" s="10"/>
      <c r="L35" s="21"/>
    </row>
    <row r="36" spans="1:12" x14ac:dyDescent="0.25">
      <c r="A36" s="16"/>
      <c r="B36" s="20"/>
      <c r="C36" s="19" t="s">
        <v>48</v>
      </c>
      <c r="D36" s="18">
        <v>52870081.280000001</v>
      </c>
      <c r="E36" s="18">
        <v>-1876092.72</v>
      </c>
      <c r="F36" s="18">
        <v>50993988.560000002</v>
      </c>
      <c r="G36" s="18">
        <v>29897132.850000001</v>
      </c>
      <c r="H36" s="18">
        <v>29897132.850000001</v>
      </c>
      <c r="I36" s="17">
        <f t="shared" si="0"/>
        <v>21096855.710000001</v>
      </c>
      <c r="J36" s="11"/>
      <c r="K36" s="10"/>
      <c r="L36" s="21"/>
    </row>
    <row r="37" spans="1:12" x14ac:dyDescent="0.25">
      <c r="A37" s="16"/>
      <c r="B37" s="20"/>
      <c r="C37" s="19" t="s">
        <v>47</v>
      </c>
      <c r="D37" s="18">
        <v>0</v>
      </c>
      <c r="E37" s="18">
        <v>3000</v>
      </c>
      <c r="F37" s="18">
        <v>3000</v>
      </c>
      <c r="G37" s="18">
        <v>3000</v>
      </c>
      <c r="H37" s="18">
        <v>3000</v>
      </c>
      <c r="I37" s="17">
        <f t="shared" si="0"/>
        <v>0</v>
      </c>
      <c r="J37" s="11"/>
      <c r="K37" s="10"/>
      <c r="L37" s="21"/>
    </row>
    <row r="38" spans="1:12" x14ac:dyDescent="0.25">
      <c r="A38" s="16"/>
      <c r="B38" s="20"/>
      <c r="C38" s="19" t="s">
        <v>46</v>
      </c>
      <c r="D38" s="18">
        <v>108377040.39</v>
      </c>
      <c r="E38" s="18">
        <v>-22305966.190000001</v>
      </c>
      <c r="F38" s="18">
        <v>86071074.200000003</v>
      </c>
      <c r="G38" s="18">
        <v>9529346.3200000003</v>
      </c>
      <c r="H38" s="18">
        <v>9529346.3200000003</v>
      </c>
      <c r="I38" s="17">
        <f t="shared" si="0"/>
        <v>76541727.879999995</v>
      </c>
      <c r="J38" s="11"/>
      <c r="K38" s="10"/>
      <c r="L38" s="21"/>
    </row>
    <row r="39" spans="1:12" ht="15.2" customHeight="1" x14ac:dyDescent="0.25">
      <c r="A39" s="16"/>
      <c r="B39" s="33" t="s">
        <v>45</v>
      </c>
      <c r="C39" s="34"/>
      <c r="D39" s="17">
        <f>SUM(D40:D48)</f>
        <v>0</v>
      </c>
      <c r="E39" s="17">
        <f>SUM(E40:E48)</f>
        <v>0</v>
      </c>
      <c r="F39" s="17">
        <f>SUM(F40:F48)</f>
        <v>0</v>
      </c>
      <c r="G39" s="17">
        <f>SUM(G40:G48)</f>
        <v>0</v>
      </c>
      <c r="H39" s="17">
        <f>SUM(H40:H48)</f>
        <v>0</v>
      </c>
      <c r="I39" s="17">
        <f t="shared" si="0"/>
        <v>0</v>
      </c>
      <c r="J39" s="11"/>
      <c r="K39" s="10"/>
    </row>
    <row r="40" spans="1:12" x14ac:dyDescent="0.25">
      <c r="A40" s="16"/>
      <c r="B40" s="20"/>
      <c r="C40" s="19" t="s">
        <v>44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7">
        <f t="shared" si="0"/>
        <v>0</v>
      </c>
      <c r="J40" s="11"/>
      <c r="K40" s="10"/>
    </row>
    <row r="41" spans="1:12" x14ac:dyDescent="0.25">
      <c r="A41" s="16"/>
      <c r="B41" s="20"/>
      <c r="C41" s="19" t="s">
        <v>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7">
        <f t="shared" si="0"/>
        <v>0</v>
      </c>
      <c r="J41" s="11"/>
      <c r="K41" s="10"/>
    </row>
    <row r="42" spans="1:12" x14ac:dyDescent="0.25">
      <c r="A42" s="16"/>
      <c r="B42" s="20"/>
      <c r="C42" s="19" t="s">
        <v>42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7">
        <f t="shared" si="0"/>
        <v>0</v>
      </c>
      <c r="J42" s="11"/>
      <c r="K42" s="10"/>
    </row>
    <row r="43" spans="1:12" x14ac:dyDescent="0.25">
      <c r="A43" s="16"/>
      <c r="B43" s="20"/>
      <c r="C43" s="19" t="s">
        <v>41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7">
        <f t="shared" ref="I43:I74" si="1">F43-G43</f>
        <v>0</v>
      </c>
      <c r="J43" s="11"/>
      <c r="K43" s="10"/>
    </row>
    <row r="44" spans="1:12" x14ac:dyDescent="0.25">
      <c r="A44" s="16"/>
      <c r="B44" s="20"/>
      <c r="C44" s="19" t="s">
        <v>40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7">
        <f t="shared" si="1"/>
        <v>0</v>
      </c>
      <c r="J44" s="11"/>
      <c r="K44" s="10"/>
    </row>
    <row r="45" spans="1:12" x14ac:dyDescent="0.25">
      <c r="A45" s="16"/>
      <c r="B45" s="20"/>
      <c r="C45" s="19" t="s">
        <v>39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7">
        <f t="shared" si="1"/>
        <v>0</v>
      </c>
      <c r="J45" s="11"/>
      <c r="K45" s="10"/>
    </row>
    <row r="46" spans="1:12" x14ac:dyDescent="0.25">
      <c r="A46" s="16"/>
      <c r="B46" s="20"/>
      <c r="C46" s="19" t="s">
        <v>38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7">
        <f t="shared" si="1"/>
        <v>0</v>
      </c>
      <c r="J46" s="11"/>
      <c r="K46" s="10"/>
    </row>
    <row r="47" spans="1:12" x14ac:dyDescent="0.25">
      <c r="A47" s="16"/>
      <c r="B47" s="20"/>
      <c r="C47" s="19" t="s">
        <v>37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7">
        <f t="shared" si="1"/>
        <v>0</v>
      </c>
      <c r="J47" s="11"/>
      <c r="K47" s="10"/>
    </row>
    <row r="48" spans="1:12" x14ac:dyDescent="0.25">
      <c r="A48" s="16"/>
      <c r="B48" s="20"/>
      <c r="C48" s="19" t="s">
        <v>36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7">
        <f t="shared" si="1"/>
        <v>0</v>
      </c>
      <c r="J48" s="11"/>
      <c r="K48" s="10"/>
    </row>
    <row r="49" spans="1:12" ht="15.2" customHeight="1" x14ac:dyDescent="0.25">
      <c r="A49" s="16"/>
      <c r="B49" s="33" t="s">
        <v>35</v>
      </c>
      <c r="C49" s="34"/>
      <c r="D49" s="17">
        <f>SUM(D50:D58)</f>
        <v>3900000</v>
      </c>
      <c r="E49" s="17">
        <f>SUM(E50:E58)</f>
        <v>23845500.280000001</v>
      </c>
      <c r="F49" s="17">
        <f>SUM(F50:F58)</f>
        <v>27745500.280000001</v>
      </c>
      <c r="G49" s="17">
        <f>SUM(G50:G58)</f>
        <v>4688973.3000000007</v>
      </c>
      <c r="H49" s="17">
        <f>SUM(H50:H58)</f>
        <v>4688973.3000000007</v>
      </c>
      <c r="I49" s="17">
        <f t="shared" si="1"/>
        <v>23056526.98</v>
      </c>
      <c r="J49" s="11"/>
      <c r="K49" s="10"/>
    </row>
    <row r="50" spans="1:12" x14ac:dyDescent="0.25">
      <c r="A50" s="16"/>
      <c r="B50" s="20"/>
      <c r="C50" s="19" t="s">
        <v>34</v>
      </c>
      <c r="D50" s="18">
        <v>3900000</v>
      </c>
      <c r="E50" s="18">
        <v>7544829.5</v>
      </c>
      <c r="F50" s="18">
        <v>11444829.5</v>
      </c>
      <c r="G50" s="18">
        <v>3167134.12</v>
      </c>
      <c r="H50" s="18">
        <v>3167134.12</v>
      </c>
      <c r="I50" s="17">
        <f t="shared" si="1"/>
        <v>8277695.3799999999</v>
      </c>
      <c r="J50" s="11"/>
      <c r="K50" s="10"/>
      <c r="L50" s="21"/>
    </row>
    <row r="51" spans="1:12" x14ac:dyDescent="0.25">
      <c r="A51" s="16"/>
      <c r="B51" s="20"/>
      <c r="C51" s="19" t="s">
        <v>33</v>
      </c>
      <c r="D51" s="18">
        <v>0</v>
      </c>
      <c r="E51" s="18">
        <v>1037454.56</v>
      </c>
      <c r="F51" s="18">
        <v>1037454.56</v>
      </c>
      <c r="G51" s="18">
        <v>443115.87</v>
      </c>
      <c r="H51" s="18">
        <v>443115.87</v>
      </c>
      <c r="I51" s="17">
        <f t="shared" si="1"/>
        <v>594338.69000000006</v>
      </c>
      <c r="J51" s="11"/>
      <c r="K51" s="10"/>
    </row>
    <row r="52" spans="1:12" x14ac:dyDescent="0.25">
      <c r="A52" s="16"/>
      <c r="B52" s="20"/>
      <c r="C52" s="19" t="s">
        <v>32</v>
      </c>
      <c r="D52" s="18">
        <v>0</v>
      </c>
      <c r="E52" s="18">
        <v>137858</v>
      </c>
      <c r="F52" s="18">
        <v>137858</v>
      </c>
      <c r="G52" s="18">
        <v>0</v>
      </c>
      <c r="H52" s="18">
        <v>0</v>
      </c>
      <c r="I52" s="17">
        <f t="shared" si="1"/>
        <v>137858</v>
      </c>
      <c r="J52" s="11"/>
      <c r="K52" s="10"/>
    </row>
    <row r="53" spans="1:12" x14ac:dyDescent="0.25">
      <c r="A53" s="16"/>
      <c r="B53" s="20"/>
      <c r="C53" s="19" t="s">
        <v>31</v>
      </c>
      <c r="D53" s="18">
        <v>0</v>
      </c>
      <c r="E53" s="18">
        <v>8118720.9100000001</v>
      </c>
      <c r="F53" s="18">
        <v>8118720.9100000001</v>
      </c>
      <c r="G53" s="18">
        <v>63281.89</v>
      </c>
      <c r="H53" s="18">
        <v>63281.89</v>
      </c>
      <c r="I53" s="17">
        <f t="shared" si="1"/>
        <v>8055439.0200000005</v>
      </c>
      <c r="J53" s="11"/>
      <c r="K53" s="10"/>
    </row>
    <row r="54" spans="1:12" x14ac:dyDescent="0.25">
      <c r="A54" s="16"/>
      <c r="B54" s="20"/>
      <c r="C54" s="19" t="s">
        <v>30</v>
      </c>
      <c r="D54" s="18">
        <v>0</v>
      </c>
      <c r="E54" s="18">
        <v>1402735.35</v>
      </c>
      <c r="F54" s="18">
        <v>1402735.35</v>
      </c>
      <c r="G54" s="18">
        <v>982923.17</v>
      </c>
      <c r="H54" s="18">
        <v>982923.17</v>
      </c>
      <c r="I54" s="17">
        <f t="shared" si="1"/>
        <v>419812.18000000005</v>
      </c>
      <c r="J54" s="11"/>
      <c r="K54" s="10"/>
    </row>
    <row r="55" spans="1:12" x14ac:dyDescent="0.25">
      <c r="A55" s="16"/>
      <c r="B55" s="20"/>
      <c r="C55" s="19" t="s">
        <v>29</v>
      </c>
      <c r="D55" s="18">
        <v>0</v>
      </c>
      <c r="E55" s="18">
        <v>684078.96</v>
      </c>
      <c r="F55" s="18">
        <v>684078.96</v>
      </c>
      <c r="G55" s="18">
        <v>32518.25</v>
      </c>
      <c r="H55" s="18">
        <v>32518.25</v>
      </c>
      <c r="I55" s="17">
        <f t="shared" si="1"/>
        <v>651560.71</v>
      </c>
      <c r="J55" s="11"/>
      <c r="K55" s="10"/>
    </row>
    <row r="56" spans="1:12" x14ac:dyDescent="0.25">
      <c r="A56" s="16"/>
      <c r="B56" s="20"/>
      <c r="C56" s="19" t="s">
        <v>28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7">
        <f t="shared" si="1"/>
        <v>0</v>
      </c>
      <c r="J56" s="11"/>
      <c r="K56" s="10"/>
    </row>
    <row r="57" spans="1:12" x14ac:dyDescent="0.25">
      <c r="A57" s="16"/>
      <c r="B57" s="20"/>
      <c r="C57" s="19" t="s">
        <v>27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7">
        <f t="shared" si="1"/>
        <v>0</v>
      </c>
      <c r="J57" s="11"/>
      <c r="K57" s="10"/>
    </row>
    <row r="58" spans="1:12" x14ac:dyDescent="0.25">
      <c r="A58" s="16"/>
      <c r="B58" s="20"/>
      <c r="C58" s="19" t="s">
        <v>26</v>
      </c>
      <c r="D58" s="18">
        <v>0</v>
      </c>
      <c r="E58" s="18">
        <v>4919823</v>
      </c>
      <c r="F58" s="18">
        <v>4919823</v>
      </c>
      <c r="G58" s="18">
        <v>0</v>
      </c>
      <c r="H58" s="18">
        <v>0</v>
      </c>
      <c r="I58" s="17">
        <f t="shared" si="1"/>
        <v>4919823</v>
      </c>
      <c r="J58" s="11"/>
      <c r="K58" s="10"/>
    </row>
    <row r="59" spans="1:12" ht="15.2" customHeight="1" x14ac:dyDescent="0.25">
      <c r="A59" s="16"/>
      <c r="B59" s="33" t="s">
        <v>25</v>
      </c>
      <c r="C59" s="34"/>
      <c r="D59" s="17">
        <f>SUM(D60:D62)</f>
        <v>0</v>
      </c>
      <c r="E59" s="17">
        <f>SUM(E60:E62)</f>
        <v>0</v>
      </c>
      <c r="F59" s="17">
        <f>SUM(F60:F62)</f>
        <v>0</v>
      </c>
      <c r="G59" s="17">
        <f>SUM(G60:G62)</f>
        <v>0</v>
      </c>
      <c r="H59" s="17">
        <f>SUM(H60:H62)</f>
        <v>0</v>
      </c>
      <c r="I59" s="17">
        <f t="shared" si="1"/>
        <v>0</v>
      </c>
      <c r="J59" s="11"/>
      <c r="K59" s="10"/>
    </row>
    <row r="60" spans="1:12" x14ac:dyDescent="0.25">
      <c r="A60" s="16"/>
      <c r="B60" s="20"/>
      <c r="C60" s="19" t="s">
        <v>24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7">
        <f t="shared" si="1"/>
        <v>0</v>
      </c>
      <c r="J60" s="11"/>
      <c r="K60" s="10"/>
    </row>
    <row r="61" spans="1:12" x14ac:dyDescent="0.25">
      <c r="A61" s="16"/>
      <c r="B61" s="20"/>
      <c r="C61" s="19" t="s">
        <v>23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7">
        <f t="shared" si="1"/>
        <v>0</v>
      </c>
      <c r="J61" s="11"/>
      <c r="K61" s="10"/>
    </row>
    <row r="62" spans="1:12" x14ac:dyDescent="0.25">
      <c r="A62" s="16"/>
      <c r="B62" s="20"/>
      <c r="C62" s="19" t="s">
        <v>22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7">
        <f t="shared" si="1"/>
        <v>0</v>
      </c>
      <c r="J62" s="11"/>
      <c r="K62" s="10"/>
    </row>
    <row r="63" spans="1:12" ht="15.2" customHeight="1" x14ac:dyDescent="0.25">
      <c r="A63" s="16"/>
      <c r="B63" s="33" t="s">
        <v>21</v>
      </c>
      <c r="C63" s="34"/>
      <c r="D63" s="17">
        <f>SUM(D64:D70)</f>
        <v>0</v>
      </c>
      <c r="E63" s="17">
        <f>SUM(E64:E70)</f>
        <v>0</v>
      </c>
      <c r="F63" s="17">
        <f>SUM(F64:F70)</f>
        <v>0</v>
      </c>
      <c r="G63" s="17">
        <f>SUM(G64:G70)</f>
        <v>0</v>
      </c>
      <c r="H63" s="17">
        <f>SUM(H64:H70)</f>
        <v>0</v>
      </c>
      <c r="I63" s="17">
        <f t="shared" si="1"/>
        <v>0</v>
      </c>
      <c r="J63" s="11"/>
      <c r="K63" s="10"/>
    </row>
    <row r="64" spans="1:12" x14ac:dyDescent="0.25">
      <c r="A64" s="16"/>
      <c r="B64" s="20"/>
      <c r="C64" s="19" t="s">
        <v>20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7">
        <f t="shared" si="1"/>
        <v>0</v>
      </c>
      <c r="J64" s="11"/>
      <c r="K64" s="10"/>
    </row>
    <row r="65" spans="1:11" x14ac:dyDescent="0.25">
      <c r="A65" s="16"/>
      <c r="B65" s="20"/>
      <c r="C65" s="19" t="s">
        <v>19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7">
        <f t="shared" si="1"/>
        <v>0</v>
      </c>
      <c r="J65" s="11"/>
      <c r="K65" s="10"/>
    </row>
    <row r="66" spans="1:11" x14ac:dyDescent="0.25">
      <c r="A66" s="16"/>
      <c r="B66" s="20"/>
      <c r="C66" s="19" t="s">
        <v>18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7">
        <f t="shared" si="1"/>
        <v>0</v>
      </c>
      <c r="J66" s="11"/>
      <c r="K66" s="10"/>
    </row>
    <row r="67" spans="1:11" x14ac:dyDescent="0.25">
      <c r="A67" s="16"/>
      <c r="B67" s="20"/>
      <c r="C67" s="19" t="s">
        <v>17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7">
        <f t="shared" si="1"/>
        <v>0</v>
      </c>
      <c r="J67" s="11"/>
      <c r="K67" s="10"/>
    </row>
    <row r="68" spans="1:11" x14ac:dyDescent="0.25">
      <c r="A68" s="16"/>
      <c r="B68" s="20"/>
      <c r="C68" s="19" t="s">
        <v>16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7">
        <f t="shared" si="1"/>
        <v>0</v>
      </c>
      <c r="J68" s="11"/>
      <c r="K68" s="10"/>
    </row>
    <row r="69" spans="1:11" x14ac:dyDescent="0.25">
      <c r="A69" s="16"/>
      <c r="B69" s="20"/>
      <c r="C69" s="19" t="s">
        <v>15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7">
        <f t="shared" si="1"/>
        <v>0</v>
      </c>
      <c r="J69" s="11"/>
      <c r="K69" s="10"/>
    </row>
    <row r="70" spans="1:11" x14ac:dyDescent="0.25">
      <c r="A70" s="16"/>
      <c r="B70" s="20"/>
      <c r="C70" s="19" t="s">
        <v>14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7">
        <f t="shared" si="1"/>
        <v>0</v>
      </c>
      <c r="J70" s="11"/>
      <c r="K70" s="10"/>
    </row>
    <row r="71" spans="1:11" ht="15.2" customHeight="1" x14ac:dyDescent="0.25">
      <c r="A71" s="16"/>
      <c r="B71" s="33" t="s">
        <v>13</v>
      </c>
      <c r="C71" s="34"/>
      <c r="D71" s="17">
        <f>SUM(D72:D74)</f>
        <v>0</v>
      </c>
      <c r="E71" s="17">
        <f>SUM(E72:E74)</f>
        <v>0</v>
      </c>
      <c r="F71" s="17">
        <f>SUM(F72:F74)</f>
        <v>0</v>
      </c>
      <c r="G71" s="17">
        <f>SUM(G72:G74)</f>
        <v>0</v>
      </c>
      <c r="H71" s="17">
        <f>SUM(H72:H74)</f>
        <v>0</v>
      </c>
      <c r="I71" s="17">
        <f t="shared" si="1"/>
        <v>0</v>
      </c>
      <c r="J71" s="11"/>
      <c r="K71" s="10"/>
    </row>
    <row r="72" spans="1:11" x14ac:dyDescent="0.25">
      <c r="A72" s="16"/>
      <c r="B72" s="20"/>
      <c r="C72" s="19" t="s">
        <v>12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7">
        <f t="shared" si="1"/>
        <v>0</v>
      </c>
      <c r="J72" s="11"/>
      <c r="K72" s="10"/>
    </row>
    <row r="73" spans="1:11" x14ac:dyDescent="0.25">
      <c r="A73" s="16"/>
      <c r="B73" s="20"/>
      <c r="C73" s="19" t="s">
        <v>11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7">
        <f t="shared" si="1"/>
        <v>0</v>
      </c>
      <c r="J73" s="11"/>
      <c r="K73" s="10"/>
    </row>
    <row r="74" spans="1:11" x14ac:dyDescent="0.25">
      <c r="A74" s="16"/>
      <c r="B74" s="20"/>
      <c r="C74" s="19" t="s">
        <v>10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7">
        <f t="shared" si="1"/>
        <v>0</v>
      </c>
      <c r="J74" s="11"/>
      <c r="K74" s="10"/>
    </row>
    <row r="75" spans="1:11" ht="15.2" customHeight="1" x14ac:dyDescent="0.25">
      <c r="A75" s="16"/>
      <c r="B75" s="33" t="s">
        <v>9</v>
      </c>
      <c r="C75" s="34"/>
      <c r="D75" s="17">
        <f>SUM(D76:D82)</f>
        <v>29918.720000000001</v>
      </c>
      <c r="E75" s="17">
        <f>SUM(E76:E82)</f>
        <v>-29918.720000000001</v>
      </c>
      <c r="F75" s="17">
        <f>SUM(F76:F82)</f>
        <v>0</v>
      </c>
      <c r="G75" s="17">
        <f>SUM(G76:G82)</f>
        <v>0</v>
      </c>
      <c r="H75" s="17">
        <f>SUM(H76:H82)</f>
        <v>0</v>
      </c>
      <c r="I75" s="17">
        <f t="shared" ref="I75:I83" si="2">F75-G75</f>
        <v>0</v>
      </c>
      <c r="J75" s="11"/>
      <c r="K75" s="10"/>
    </row>
    <row r="76" spans="1:11" x14ac:dyDescent="0.25">
      <c r="A76" s="16"/>
      <c r="B76" s="20"/>
      <c r="C76" s="19" t="s">
        <v>8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7">
        <f t="shared" si="2"/>
        <v>0</v>
      </c>
      <c r="J76" s="11"/>
      <c r="K76" s="10"/>
    </row>
    <row r="77" spans="1:11" x14ac:dyDescent="0.25">
      <c r="A77" s="16"/>
      <c r="B77" s="20"/>
      <c r="C77" s="19" t="s">
        <v>7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7">
        <f t="shared" si="2"/>
        <v>0</v>
      </c>
      <c r="J77" s="11"/>
      <c r="K77" s="10"/>
    </row>
    <row r="78" spans="1:11" x14ac:dyDescent="0.25">
      <c r="A78" s="16"/>
      <c r="B78" s="20"/>
      <c r="C78" s="19" t="s">
        <v>6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7">
        <f t="shared" si="2"/>
        <v>0</v>
      </c>
      <c r="J78" s="11"/>
      <c r="K78" s="10"/>
    </row>
    <row r="79" spans="1:11" x14ac:dyDescent="0.25">
      <c r="A79" s="16"/>
      <c r="B79" s="20"/>
      <c r="C79" s="19" t="s">
        <v>5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7">
        <f t="shared" si="2"/>
        <v>0</v>
      </c>
      <c r="J79" s="11"/>
      <c r="K79" s="10"/>
    </row>
    <row r="80" spans="1:11" x14ac:dyDescent="0.25">
      <c r="A80" s="16"/>
      <c r="B80" s="20"/>
      <c r="C80" s="19" t="s">
        <v>4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7">
        <f t="shared" si="2"/>
        <v>0</v>
      </c>
      <c r="J80" s="11"/>
      <c r="K80" s="10"/>
    </row>
    <row r="81" spans="1:11" x14ac:dyDescent="0.25">
      <c r="A81" s="16"/>
      <c r="B81" s="20"/>
      <c r="C81" s="19" t="s">
        <v>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7">
        <f t="shared" si="2"/>
        <v>0</v>
      </c>
      <c r="J81" s="11"/>
      <c r="K81" s="10"/>
    </row>
    <row r="82" spans="1:11" x14ac:dyDescent="0.25">
      <c r="A82" s="16"/>
      <c r="B82" s="15"/>
      <c r="C82" s="14" t="s">
        <v>2</v>
      </c>
      <c r="D82" s="13">
        <v>29918.720000000001</v>
      </c>
      <c r="E82" s="13">
        <v>-29918.720000000001</v>
      </c>
      <c r="F82" s="13">
        <v>0</v>
      </c>
      <c r="G82" s="13">
        <v>0</v>
      </c>
      <c r="H82" s="13">
        <v>0</v>
      </c>
      <c r="I82" s="12">
        <f t="shared" si="2"/>
        <v>0</v>
      </c>
      <c r="J82" s="11"/>
      <c r="K82" s="10"/>
    </row>
    <row r="83" spans="1:11" x14ac:dyDescent="0.25">
      <c r="A83" s="9"/>
      <c r="B83" s="8"/>
      <c r="C83" s="7" t="s">
        <v>1</v>
      </c>
      <c r="D83" s="6">
        <f>SUM(D11,D19,D29,D39,D49,D59,D63,D71,D75)</f>
        <v>1404238486.0000002</v>
      </c>
      <c r="E83" s="6">
        <f>SUM(E11,E19,E29,E39,E49,E59,E63,E71,E75)</f>
        <v>47393508.509999998</v>
      </c>
      <c r="F83" s="6">
        <f>SUM(F11,F19,F29,F39,F49,F59,F63,F71,F75)</f>
        <v>1451631994.51</v>
      </c>
      <c r="G83" s="6">
        <f>SUM(G11,G19,G29,G39,G49,G59,G63,G71,G75)</f>
        <v>643410478.93000007</v>
      </c>
      <c r="H83" s="6">
        <f>SUM(H11,H19,H29,H39,H49,H59,H63,H71,H75)</f>
        <v>625642876.56999993</v>
      </c>
      <c r="I83" s="5">
        <f t="shared" si="2"/>
        <v>808221515.57999992</v>
      </c>
      <c r="J83" s="4"/>
      <c r="K83" s="3"/>
    </row>
    <row r="84" spans="1:11" x14ac:dyDescent="0.25">
      <c r="B84" s="2"/>
      <c r="C84" s="2"/>
      <c r="D84" s="2"/>
      <c r="E84" s="2"/>
      <c r="F84" s="2"/>
      <c r="G84" s="2"/>
      <c r="H84" s="2"/>
      <c r="I84" s="2"/>
    </row>
    <row r="85" spans="1:11" x14ac:dyDescent="0.25">
      <c r="B85" s="42" t="s">
        <v>0</v>
      </c>
      <c r="C85" s="42"/>
      <c r="D85" s="42"/>
      <c r="E85" s="42"/>
      <c r="F85" s="42"/>
      <c r="G85" s="42"/>
      <c r="H85" s="42"/>
      <c r="I85" s="42"/>
    </row>
    <row r="88" spans="1:11" x14ac:dyDescent="0.25">
      <c r="C88" s="25"/>
      <c r="D88" s="26"/>
      <c r="E88" s="26"/>
      <c r="F88" s="27"/>
      <c r="G88" s="28"/>
      <c r="H88" s="25"/>
    </row>
    <row r="89" spans="1:11" x14ac:dyDescent="0.25">
      <c r="G89" s="29"/>
    </row>
    <row r="91" spans="1:11" x14ac:dyDescent="0.25">
      <c r="E91" s="30"/>
      <c r="F91" s="30"/>
      <c r="G91" s="30"/>
    </row>
    <row r="92" spans="1:11" x14ac:dyDescent="0.25">
      <c r="E92" s="30"/>
      <c r="F92" s="30"/>
      <c r="G92" s="30"/>
    </row>
    <row r="93" spans="1:11" x14ac:dyDescent="0.25">
      <c r="F93"/>
      <c r="G93"/>
    </row>
    <row r="94" spans="1:11" x14ac:dyDescent="0.25">
      <c r="F94"/>
      <c r="G94"/>
    </row>
    <row r="95" spans="1:11" x14ac:dyDescent="0.25">
      <c r="F95"/>
      <c r="G95"/>
    </row>
    <row r="96" spans="1:11" x14ac:dyDescent="0.25">
      <c r="F96"/>
      <c r="G96"/>
    </row>
    <row r="97" spans="6:7" x14ac:dyDescent="0.25">
      <c r="F97"/>
      <c r="G97"/>
    </row>
  </sheetData>
  <mergeCells count="19">
    <mergeCell ref="B63:C63"/>
    <mergeCell ref="B71:C71"/>
    <mergeCell ref="B75:C75"/>
    <mergeCell ref="I8:I9"/>
    <mergeCell ref="B11:C11"/>
    <mergeCell ref="B19:C19"/>
    <mergeCell ref="B29:C29"/>
    <mergeCell ref="B39:C39"/>
    <mergeCell ref="B49:C49"/>
    <mergeCell ref="B8:C10"/>
    <mergeCell ref="B1:I1"/>
    <mergeCell ref="B3:I3"/>
    <mergeCell ref="B4:I4"/>
    <mergeCell ref="B6:I6"/>
    <mergeCell ref="B59:C59"/>
    <mergeCell ref="D8:H8"/>
    <mergeCell ref="B2:I2"/>
    <mergeCell ref="B5:I5"/>
    <mergeCell ref="B85:I85"/>
  </mergeCells>
  <pageMargins left="0.75" right="0.75" top="1" bottom="1" header="0.5" footer="0.5"/>
  <pageSetup scale="45" orientation="portrait" r:id="rId1"/>
  <rowBreaks count="1" manualBreakCount="1"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EAPEOG</vt:lpstr>
      <vt:lpstr>EAPEOG!Área_de_impresión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bms</cp:lastModifiedBy>
  <dcterms:created xsi:type="dcterms:W3CDTF">2023-08-04T19:50:21Z</dcterms:created>
  <dcterms:modified xsi:type="dcterms:W3CDTF">2023-08-08T20:24:00Z</dcterms:modified>
</cp:coreProperties>
</file>